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75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<sst xmlns="http://schemas.openxmlformats.org/spreadsheetml/2006/main" count="18" uniqueCount="15">
  <si>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>Taxe de séjour : hébergements, hôtels, meublés, résidences de tourisme et assimilés</t>
  </si>
  <si>
    <t>Jour d'ouverture</t>
  </si>
  <si>
    <t>à saisir</t>
  </si>
  <si>
    <t>Jour de fermeture</t>
  </si>
  <si>
    <t xml:space="preserve">à saisir </t>
  </si>
  <si>
    <t>FICHE DE CALCUL TAXE DE SEJOUR 2020</t>
  </si>
  <si>
    <t>Nombres d'adultes (A)</t>
  </si>
  <si>
    <t>Nombres d'enfants (B)</t>
  </si>
  <si>
    <t xml:space="preserve">Tarif de la semaine </t>
  </si>
  <si>
    <t>Nombre de nuitées imposées (C)</t>
  </si>
  <si>
    <t>Montant Moyen de la nuitée (D)</t>
  </si>
  <si>
    <t>Tarif taxe de séjour Y= (D x 5,5% / (A+B)</t>
  </si>
  <si>
    <t>Montant total perçu TS = A x C x Y</t>
  </si>
  <si>
    <t>TAXE SEJOUR  à reverser à la Communauté de communes</t>
  </si>
  <si>
    <t>Hébergements non classés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</si>
</sst>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00B05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 style="medium"/>
      <top/>
      <bottom style="hair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45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4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45" fillId="0" borderId="16" xfId="0" applyFont="1" applyBorder="1" applyAlignment="1">
      <alignment/>
    </xf>
    <xf numFmtId="0" fontId="46" fillId="0" borderId="16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14" fontId="46" fillId="0" borderId="17" xfId="46" applyNumberFormat="1" applyFont="1" applyBorder="1" applyAlignment="1">
      <alignment/>
    </xf>
    <xf numFmtId="0" fontId="45" fillId="0" borderId="0" xfId="0" applyFont="1" applyBorder="1" applyAlignment="1">
      <alignment/>
    </xf>
    <xf numFmtId="14" fontId="46" fillId="0" borderId="0" xfId="46" applyNumberFormat="1" applyFont="1" applyBorder="1" applyAlignment="1">
      <alignment/>
    </xf>
    <xf numFmtId="0" fontId="49" fillId="0" borderId="0" xfId="0" applyFont="1" applyBorder="1" applyAlignment="1">
      <alignment/>
    </xf>
    <xf numFmtId="164" fontId="47" fillId="0" borderId="18" xfId="44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45" fillId="0" borderId="20" xfId="44" applyFont="1" applyBorder="1" applyAlignment="1">
      <alignment/>
    </xf>
    <xf numFmtId="0" fontId="0" fillId="0" borderId="21" xfId="0" applyBorder="1" applyAlignment="1">
      <alignment/>
    </xf>
    <xf numFmtId="164" fontId="47" fillId="0" borderId="0" xfId="44" applyFont="1" applyFill="1" applyBorder="1" applyAlignment="1">
      <alignment/>
    </xf>
    <xf numFmtId="44" fontId="47" fillId="0" borderId="18" xfId="44" applyNumberFormat="1" applyFont="1" applyFill="1" applyBorder="1" applyAlignment="1">
      <alignment/>
    </xf>
    <xf numFmtId="44" fontId="50" fillId="0" borderId="0" xfId="0" applyNumberFormat="1" applyFont="1" applyBorder="1" applyAlignment="1">
      <alignment/>
    </xf>
    <xf numFmtId="0" fontId="51" fillId="0" borderId="11" xfId="0" applyFont="1" applyBorder="1" applyAlignment="1">
      <alignment horizontal="center" vertical="center"/>
    </xf>
    <xf numFmtId="14" fontId="46" fillId="33" borderId="0" xfId="0" applyNumberFormat="1" applyFont="1" applyFill="1" applyBorder="1" applyAlignment="1">
      <alignment/>
    </xf>
    <xf numFmtId="164" fontId="47" fillId="33" borderId="18" xfId="44" applyFont="1" applyFill="1" applyBorder="1" applyAlignment="1" applyProtection="1">
      <alignment/>
      <protection locked="0"/>
    </xf>
    <xf numFmtId="0" fontId="47" fillId="33" borderId="0" xfId="0" applyFont="1" applyFill="1" applyBorder="1" applyAlignment="1">
      <alignment/>
    </xf>
    <xf numFmtId="14" fontId="47" fillId="33" borderId="15" xfId="0" applyNumberFormat="1" applyFont="1" applyFill="1" applyBorder="1" applyAlignment="1" applyProtection="1">
      <alignment/>
      <protection locked="0"/>
    </xf>
    <xf numFmtId="14" fontId="47" fillId="33" borderId="0" xfId="0" applyNumberFormat="1" applyFont="1" applyFill="1" applyBorder="1" applyAlignment="1" applyProtection="1">
      <alignment/>
      <protection locked="0"/>
    </xf>
    <xf numFmtId="44" fontId="47" fillId="0" borderId="18" xfId="44" applyNumberFormat="1" applyFont="1" applyFill="1" applyBorder="1" applyAlignment="1" applyProtection="1">
      <alignment/>
      <protection locked="0"/>
    </xf>
    <xf numFmtId="165" fontId="46" fillId="0" borderId="22" xfId="0" applyNumberFormat="1" applyFont="1" applyFill="1" applyBorder="1" applyAlignment="1">
      <alignment horizontal="center"/>
    </xf>
    <xf numFmtId="165" fontId="46" fillId="0" borderId="23" xfId="0" applyNumberFormat="1" applyFont="1" applyFill="1" applyBorder="1" applyAlignment="1">
      <alignment horizontal="center"/>
    </xf>
    <xf numFmtId="165" fontId="46" fillId="0" borderId="24" xfId="0" applyNumberFormat="1" applyFont="1" applyFill="1" applyBorder="1" applyAlignment="1">
      <alignment horizontal="center"/>
    </xf>
    <xf numFmtId="165" fontId="45" fillId="34" borderId="25" xfId="44" applyNumberFormat="1" applyFont="1" applyFill="1" applyBorder="1" applyAlignment="1">
      <alignment horizontal="center"/>
    </xf>
    <xf numFmtId="165" fontId="45" fillId="34" borderId="23" xfId="44" applyNumberFormat="1" applyFont="1" applyFill="1" applyBorder="1" applyAlignment="1">
      <alignment horizontal="center"/>
    </xf>
    <xf numFmtId="165" fontId="45" fillId="34" borderId="24" xfId="44" applyNumberFormat="1" applyFont="1" applyFill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6" fillId="0" borderId="25" xfId="0" applyFont="1" applyBorder="1" applyAlignment="1">
      <alignment horizontal="left"/>
    </xf>
    <xf numFmtId="0" fontId="46" fillId="0" borderId="23" xfId="0" applyFont="1" applyBorder="1" applyAlignment="1">
      <alignment horizontal="left"/>
    </xf>
    <xf numFmtId="0" fontId="46" fillId="0" borderId="24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26" xfId="0" applyFont="1" applyBorder="1" applyAlignment="1">
      <alignment horizontal="left"/>
    </xf>
    <xf numFmtId="0" fontId="45" fillId="34" borderId="25" xfId="0" applyFont="1" applyFill="1" applyBorder="1" applyAlignment="1">
      <alignment horizontal="left"/>
    </xf>
    <xf numFmtId="0" fontId="45" fillId="34" borderId="23" xfId="0" applyFont="1" applyFill="1" applyBorder="1" applyAlignment="1">
      <alignment horizontal="left"/>
    </xf>
    <xf numFmtId="0" fontId="45" fillId="34" borderId="24" xfId="0" applyFont="1" applyFill="1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2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5</xdr:row>
      <xdr:rowOff>66675</xdr:rowOff>
    </xdr:from>
    <xdr:to>
      <xdr:col>4</xdr:col>
      <xdr:colOff>971550</xdr:colOff>
      <xdr:row>5</xdr:row>
      <xdr:rowOff>190500</xdr:rowOff>
    </xdr:to>
    <xdr:sp>
      <xdr:nvSpPr>
        <xdr:cNvPr id="1" name="Flèche droite 1"/>
        <xdr:cNvSpPr>
          <a:spLocks/>
        </xdr:cNvSpPr>
      </xdr:nvSpPr>
      <xdr:spPr>
        <a:xfrm>
          <a:off x="5057775" y="1266825"/>
          <a:ext cx="314325" cy="123825"/>
        </a:xfrm>
        <a:prstGeom prst="rightArrow">
          <a:avLst>
            <a:gd name="adj" fmla="val 30300"/>
          </a:avLst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647700</xdr:colOff>
      <xdr:row>6</xdr:row>
      <xdr:rowOff>85725</xdr:rowOff>
    </xdr:from>
    <xdr:to>
      <xdr:col>4</xdr:col>
      <xdr:colOff>962025</xdr:colOff>
      <xdr:row>6</xdr:row>
      <xdr:rowOff>209550</xdr:rowOff>
    </xdr:to>
    <xdr:sp>
      <xdr:nvSpPr>
        <xdr:cNvPr id="2" name="Flèche droite 2"/>
        <xdr:cNvSpPr>
          <a:spLocks/>
        </xdr:cNvSpPr>
      </xdr:nvSpPr>
      <xdr:spPr>
        <a:xfrm>
          <a:off x="5048250" y="1524000"/>
          <a:ext cx="314325" cy="123825"/>
        </a:xfrm>
        <a:prstGeom prst="rightArrow">
          <a:avLst>
            <a:gd name="adj" fmla="val 30300"/>
          </a:avLst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647700</xdr:colOff>
      <xdr:row>8</xdr:row>
      <xdr:rowOff>57150</xdr:rowOff>
    </xdr:from>
    <xdr:to>
      <xdr:col>4</xdr:col>
      <xdr:colOff>962025</xdr:colOff>
      <xdr:row>8</xdr:row>
      <xdr:rowOff>180975</xdr:rowOff>
    </xdr:to>
    <xdr:sp>
      <xdr:nvSpPr>
        <xdr:cNvPr id="3" name="Flèche droite 3"/>
        <xdr:cNvSpPr>
          <a:spLocks/>
        </xdr:cNvSpPr>
      </xdr:nvSpPr>
      <xdr:spPr>
        <a:xfrm>
          <a:off x="5048250" y="1981200"/>
          <a:ext cx="314325" cy="123825"/>
        </a:xfrm>
        <a:prstGeom prst="rightArrow">
          <a:avLst>
            <a:gd name="adj" fmla="val 30300"/>
          </a:avLst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647700</xdr:colOff>
      <xdr:row>10</xdr:row>
      <xdr:rowOff>57150</xdr:rowOff>
    </xdr:from>
    <xdr:to>
      <xdr:col>4</xdr:col>
      <xdr:colOff>962025</xdr:colOff>
      <xdr:row>10</xdr:row>
      <xdr:rowOff>180975</xdr:rowOff>
    </xdr:to>
    <xdr:sp>
      <xdr:nvSpPr>
        <xdr:cNvPr id="4" name="Flèche droite 4"/>
        <xdr:cNvSpPr>
          <a:spLocks/>
        </xdr:cNvSpPr>
      </xdr:nvSpPr>
      <xdr:spPr>
        <a:xfrm>
          <a:off x="5048250" y="2476500"/>
          <a:ext cx="314325" cy="123825"/>
        </a:xfrm>
        <a:prstGeom prst="rightArrow">
          <a:avLst>
            <a:gd name="adj" fmla="val 30300"/>
          </a:avLst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K26" sqref="K26"/>
    </sheetView>
  </sheetViews>
  <sheetFormatPr defaultColWidth="11.421875" defaultRowHeight="15"/>
  <cols>
    <col min="1" max="1" width="5.8515625" style="0" customWidth="1"/>
    <col min="2" max="2" width="15.57421875" style="0" customWidth="1"/>
    <col min="3" max="3" width="28.00390625" style="0" customWidth="1"/>
    <col min="4" max="8" width="16.57421875" style="0" customWidth="1"/>
    <col min="9" max="9" width="14.7109375" style="0" customWidth="1"/>
    <col min="253" max="253" width="5.8515625" style="0" customWidth="1"/>
    <col min="254" max="254" width="15.57421875" style="0" customWidth="1"/>
    <col min="255" max="255" width="28.00390625" style="0" customWidth="1"/>
    <col min="256" max="16384" width="16.57421875" style="0" customWidth="1"/>
  </cols>
  <sheetData>
    <row r="1" spans="1:11" ht="23.25">
      <c r="A1" s="1"/>
      <c r="B1" s="2"/>
      <c r="C1" s="2"/>
      <c r="D1" s="2"/>
      <c r="E1" s="3" t="s">
        <v>5</v>
      </c>
      <c r="F1" s="4"/>
      <c r="G1" s="4"/>
      <c r="H1" s="4"/>
      <c r="I1" s="5"/>
      <c r="K1" s="32"/>
    </row>
    <row r="2" spans="1:9" ht="18.75">
      <c r="A2" s="6"/>
      <c r="B2" s="7"/>
      <c r="C2" s="7"/>
      <c r="D2" s="7"/>
      <c r="E2" s="8" t="s">
        <v>0</v>
      </c>
      <c r="F2" s="7"/>
      <c r="G2" s="7"/>
      <c r="H2" s="7"/>
      <c r="I2" s="9"/>
    </row>
    <row r="3" spans="1:9" ht="18.75">
      <c r="A3" s="6"/>
      <c r="B3" s="7"/>
      <c r="C3" s="7"/>
      <c r="D3" s="7"/>
      <c r="E3" s="8"/>
      <c r="F3" s="7"/>
      <c r="G3" s="7"/>
      <c r="H3" s="7"/>
      <c r="I3" s="9"/>
    </row>
    <row r="4" spans="1:9" ht="18.75" customHeight="1">
      <c r="A4" s="45" t="s">
        <v>14</v>
      </c>
      <c r="B4" s="46"/>
      <c r="C4" s="46"/>
      <c r="D4" s="46"/>
      <c r="E4" s="46"/>
      <c r="F4" s="46"/>
      <c r="G4" s="46"/>
      <c r="H4" s="46"/>
      <c r="I4" s="47"/>
    </row>
    <row r="5" spans="1:9" ht="15">
      <c r="A5" s="6"/>
      <c r="B5" s="7"/>
      <c r="C5" s="7"/>
      <c r="D5" s="7"/>
      <c r="E5" s="7"/>
      <c r="F5" s="7"/>
      <c r="G5" s="7"/>
      <c r="H5" s="7"/>
      <c r="I5" s="9"/>
    </row>
    <row r="6" spans="1:9" ht="18.75">
      <c r="A6" s="6"/>
      <c r="B6" s="7"/>
      <c r="C6" s="10" t="s">
        <v>1</v>
      </c>
      <c r="D6" s="11"/>
      <c r="E6" s="11"/>
      <c r="F6" s="36">
        <v>44009</v>
      </c>
      <c r="G6" s="12" t="s">
        <v>2</v>
      </c>
      <c r="H6" s="13" t="str">
        <f>IF($F$6&lt;=DATE(2020,6,27),"27-06-2020",IF($F$6&gt;DATE(2020,6,27),$F$6))</f>
        <v>27-06-2020</v>
      </c>
      <c r="I6" s="9"/>
    </row>
    <row r="7" spans="1:9" ht="18.75">
      <c r="A7" s="6"/>
      <c r="B7" s="7"/>
      <c r="C7" s="14" t="s">
        <v>3</v>
      </c>
      <c r="D7" s="15"/>
      <c r="E7" s="15"/>
      <c r="F7" s="37">
        <v>44016</v>
      </c>
      <c r="G7" s="12" t="s">
        <v>4</v>
      </c>
      <c r="H7" s="13">
        <f>IF($F$7&gt;=DATE(2020,9,12),"12-09-2020",IF($F$7&lt;DATE(2020,9,12),$F$7))</f>
        <v>44016</v>
      </c>
      <c r="I7" s="9"/>
    </row>
    <row r="8" spans="1:9" ht="19.5" thickBot="1">
      <c r="A8" s="6"/>
      <c r="B8" s="7"/>
      <c r="C8" s="16"/>
      <c r="D8" s="17"/>
      <c r="E8" s="17"/>
      <c r="F8" s="33"/>
      <c r="G8" s="12"/>
      <c r="H8" s="7"/>
      <c r="I8" s="9"/>
    </row>
    <row r="9" spans="1:9" ht="19.5" thickBot="1">
      <c r="A9" s="6"/>
      <c r="B9" s="7"/>
      <c r="C9" s="10" t="s">
        <v>6</v>
      </c>
      <c r="D9" s="11"/>
      <c r="E9" s="18"/>
      <c r="F9" s="34">
        <v>4</v>
      </c>
      <c r="G9" s="12" t="s">
        <v>2</v>
      </c>
      <c r="H9" s="7"/>
      <c r="I9" s="9"/>
    </row>
    <row r="10" spans="1:9" ht="19.5" thickBot="1">
      <c r="A10" s="6"/>
      <c r="B10" s="7"/>
      <c r="C10" s="19"/>
      <c r="D10" s="17"/>
      <c r="E10" s="20"/>
      <c r="F10" s="35"/>
      <c r="G10" s="12"/>
      <c r="H10" s="7"/>
      <c r="I10" s="9"/>
    </row>
    <row r="11" spans="1:9" ht="19.5" thickBot="1">
      <c r="A11" s="6"/>
      <c r="B11" s="7"/>
      <c r="C11" s="10" t="s">
        <v>7</v>
      </c>
      <c r="D11" s="11"/>
      <c r="E11" s="18"/>
      <c r="F11" s="34">
        <v>1</v>
      </c>
      <c r="G11" s="12" t="s">
        <v>2</v>
      </c>
      <c r="H11" s="7"/>
      <c r="I11" s="9"/>
    </row>
    <row r="12" spans="1:9" ht="18" thickBot="1">
      <c r="A12" s="6"/>
      <c r="B12" s="7"/>
      <c r="C12" s="21"/>
      <c r="D12" s="7"/>
      <c r="E12" s="7"/>
      <c r="F12" s="7"/>
      <c r="G12" s="7"/>
      <c r="H12" s="7"/>
      <c r="I12" s="9"/>
    </row>
    <row r="13" spans="1:9" ht="19.5" thickBot="1">
      <c r="A13" s="6"/>
      <c r="B13" s="7"/>
      <c r="C13" s="10" t="s">
        <v>9</v>
      </c>
      <c r="D13" s="11"/>
      <c r="E13" s="18"/>
      <c r="F13" s="22">
        <f>IF(H7-H6&gt;77,77,IF(H7-H6&lt;=77,H7-H6))</f>
        <v>7</v>
      </c>
      <c r="G13" s="12"/>
      <c r="H13" s="23"/>
      <c r="I13" s="9"/>
    </row>
    <row r="14" spans="1:9" ht="19.5" thickBot="1">
      <c r="A14" s="6"/>
      <c r="B14" s="7"/>
      <c r="C14" s="19"/>
      <c r="D14" s="17"/>
      <c r="E14" s="20"/>
      <c r="F14" s="29"/>
      <c r="G14" s="12"/>
      <c r="H14" s="23"/>
      <c r="I14" s="9"/>
    </row>
    <row r="15" spans="1:9" ht="19.5" thickBot="1">
      <c r="A15" s="6"/>
      <c r="B15" s="7"/>
      <c r="C15" s="19" t="s">
        <v>8</v>
      </c>
      <c r="D15" s="17"/>
      <c r="E15" s="20"/>
      <c r="F15" s="38">
        <v>1000</v>
      </c>
      <c r="G15" s="12" t="s">
        <v>2</v>
      </c>
      <c r="H15" s="23"/>
      <c r="I15" s="9"/>
    </row>
    <row r="16" spans="1:9" ht="19.5" thickBot="1">
      <c r="A16" s="6"/>
      <c r="B16" s="7"/>
      <c r="C16" s="19"/>
      <c r="D16" s="17"/>
      <c r="E16" s="20"/>
      <c r="F16" s="29"/>
      <c r="G16" s="12"/>
      <c r="H16" s="23"/>
      <c r="I16" s="9"/>
    </row>
    <row r="17" spans="1:9" ht="19.5" thickBot="1">
      <c r="A17" s="6"/>
      <c r="B17" s="7"/>
      <c r="C17" s="19" t="s">
        <v>10</v>
      </c>
      <c r="D17" s="17"/>
      <c r="E17" s="20"/>
      <c r="F17" s="30">
        <f>F15/7</f>
        <v>142.85714285714286</v>
      </c>
      <c r="G17" s="31">
        <f>(F17*5%)</f>
        <v>7.142857142857143</v>
      </c>
      <c r="H17" s="23"/>
      <c r="I17" s="9"/>
    </row>
    <row r="18" spans="1:9" ht="15.75" thickBot="1">
      <c r="A18" s="6"/>
      <c r="B18" s="7"/>
      <c r="D18" s="23"/>
      <c r="E18" s="23"/>
      <c r="F18" s="23"/>
      <c r="G18" s="23"/>
      <c r="H18" s="23"/>
      <c r="I18" s="9"/>
    </row>
    <row r="19" spans="1:9" ht="16.5" thickBot="1">
      <c r="A19" s="6"/>
      <c r="B19" s="48" t="s">
        <v>11</v>
      </c>
      <c r="C19" s="49"/>
      <c r="D19" s="49"/>
      <c r="E19" s="50"/>
      <c r="F19" s="39">
        <f>(F17*5.5%/(F9+F11))</f>
        <v>1.5714285714285716</v>
      </c>
      <c r="G19" s="40"/>
      <c r="H19" s="41"/>
      <c r="I19" s="9"/>
    </row>
    <row r="20" spans="1:9" ht="16.5" thickBot="1">
      <c r="A20" s="6"/>
      <c r="B20" s="51" t="s">
        <v>12</v>
      </c>
      <c r="C20" s="52"/>
      <c r="D20" s="52"/>
      <c r="E20" s="53"/>
      <c r="F20" s="39">
        <f>F9*F13*F19</f>
        <v>44.00000000000001</v>
      </c>
      <c r="G20" s="40"/>
      <c r="H20" s="41"/>
      <c r="I20" s="9"/>
    </row>
    <row r="21" spans="1:9" ht="19.5" thickBot="1">
      <c r="A21" s="6"/>
      <c r="B21" s="54" t="s">
        <v>13</v>
      </c>
      <c r="C21" s="55"/>
      <c r="D21" s="55"/>
      <c r="E21" s="56"/>
      <c r="F21" s="42">
        <f>F20</f>
        <v>44.00000000000001</v>
      </c>
      <c r="G21" s="43"/>
      <c r="H21" s="44"/>
      <c r="I21" s="9"/>
    </row>
    <row r="22" spans="1:9" ht="15">
      <c r="A22" s="6"/>
      <c r="B22" s="7"/>
      <c r="C22" s="7"/>
      <c r="D22" s="7"/>
      <c r="E22" s="24"/>
      <c r="F22" s="7"/>
      <c r="G22" s="7"/>
      <c r="H22" s="7"/>
      <c r="I22" s="9"/>
    </row>
    <row r="23" spans="1:9" ht="19.5" thickBot="1">
      <c r="A23" s="25"/>
      <c r="B23" s="26"/>
      <c r="C23" s="26"/>
      <c r="D23" s="26"/>
      <c r="E23" s="26"/>
      <c r="F23" s="26"/>
      <c r="G23" s="27"/>
      <c r="H23" s="26"/>
      <c r="I23" s="28"/>
    </row>
  </sheetData>
  <sheetProtection sheet="1" objects="1" scenarios="1" formatColumns="0"/>
  <mergeCells count="7">
    <mergeCell ref="F20:H20"/>
    <mergeCell ref="F21:H21"/>
    <mergeCell ref="F19:H19"/>
    <mergeCell ref="A4:I4"/>
    <mergeCell ref="B19:E19"/>
    <mergeCell ref="B20:E20"/>
    <mergeCell ref="B21:E2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:B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Syndicat Informatique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Gillet</dc:creator>
  <cp:keywords/>
  <dc:description/>
  <cp:lastModifiedBy>Rachel Dussoutras</cp:lastModifiedBy>
  <cp:lastPrinted>2019-07-05T07:17:30Z</cp:lastPrinted>
  <dcterms:created xsi:type="dcterms:W3CDTF">2018-09-19T14:48:50Z</dcterms:created>
  <dcterms:modified xsi:type="dcterms:W3CDTF">2020-02-14T13:37:36Z</dcterms:modified>
  <cp:category/>
  <cp:version/>
  <cp:contentType/>
  <cp:contentStatus/>
</cp:coreProperties>
</file>